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提前下达" sheetId="1" r:id="rId1"/>
    <sheet name="资金安排" sheetId="2" r:id="rId2"/>
    <sheet name="使用情况"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<sst xmlns="http://schemas.openxmlformats.org/spreadsheetml/2006/main" count="98" uniqueCount="43">
  <si>
    <t>长春经济技术开发区2023年地方政府债务限额提前下达情况表</t>
  </si>
  <si>
    <t xml:space="preserve"> 单位：亿元</t>
  </si>
  <si>
    <t>项目</t>
  </si>
  <si>
    <t>公式</t>
  </si>
  <si>
    <t>本地区</t>
  </si>
  <si>
    <t>本级</t>
  </si>
  <si>
    <t>下级</t>
  </si>
  <si>
    <t>一、2022年地方政府限额</t>
  </si>
  <si>
    <t>A=B+C</t>
  </si>
  <si>
    <t>其中： 一般债务限额</t>
  </si>
  <si>
    <t>B</t>
  </si>
  <si>
    <t xml:space="preserve">       专项债务限额</t>
  </si>
  <si>
    <t>C</t>
  </si>
  <si>
    <t>二：提前下达的2023年地方政府债务新增限额</t>
  </si>
  <si>
    <t>D=E+F</t>
  </si>
  <si>
    <t>E</t>
  </si>
  <si>
    <t>F</t>
  </si>
  <si>
    <t xml:space="preserve">    专项债务限额</t>
  </si>
  <si>
    <t>表1-5-1（以2019年为例）</t>
  </si>
  <si>
    <t xml:space="preserve"> 经开区2023年年初新增地方政府债券资金安排表</t>
  </si>
  <si>
    <t>单位：亿元</t>
  </si>
  <si>
    <t>序号</t>
  </si>
  <si>
    <t>项目名称</t>
  </si>
  <si>
    <t>项目类型</t>
  </si>
  <si>
    <t>项目主管部门</t>
  </si>
  <si>
    <t>债券性质</t>
  </si>
  <si>
    <t>债券规模</t>
  </si>
  <si>
    <t>注：本表反映本级当年提前下达的新增地方政府债券资金使用安排，由县级以上地方各级财政部门在本级人民代表大会批准预算后二十日内公开。</t>
  </si>
  <si>
    <t>表4-2</t>
  </si>
  <si>
    <t>长春经济技术开发区2023年地方政府债券使用情况表</t>
  </si>
  <si>
    <t>项目领域</t>
  </si>
  <si>
    <t>项目总投资</t>
  </si>
  <si>
    <t>项目建设进度</t>
  </si>
  <si>
    <t xml:space="preserve">长春经济技术开发区新能源汽车电控技术园区扩建提升项目 </t>
  </si>
  <si>
    <t>市政和产业园基础设施</t>
  </si>
  <si>
    <t>经开区管委会</t>
  </si>
  <si>
    <t>专项债券</t>
  </si>
  <si>
    <t>长春经开光电信息产为园二期项目</t>
  </si>
  <si>
    <t>城镇老旧小区改造</t>
  </si>
  <si>
    <t>长春经开光电信息产为园三期项目</t>
  </si>
  <si>
    <t>长春兴隆综合保税区科技孵化园</t>
  </si>
  <si>
    <t>长春经济技术开发区北区供热设施新建工程</t>
  </si>
  <si>
    <t>长春兴隆综合保税区1号冷库项目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</si>
</sst>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00_ ;_ * \-#,##0.0000_ ;_ * &quot;-&quot;??.00_ ;_ @_ "/>
    <numFmt numFmtId="177" formatCode="0.00_ "/>
    <numFmt numFmtId="178" formatCode="#,##0.000000"/>
  </numFmts>
  <fonts count="35">
    <font>
      <sz val="11"/>
      <color theme="1"/>
      <name val="宋体"/>
      <charset val="134"/>
      <scheme val="minor"/>
    </font>
    <font>
      <sz val="12"/>
      <name val="宋体"/>
      <charset val="134"/>
    </font>
    <font>
      <sz val="10"/>
      <name val="SimSun"/>
      <charset val="134"/>
    </font>
    <font>
      <sz val="11"/>
      <color indexed="8"/>
      <name val="宋体"/>
      <charset val="134"/>
      <scheme val="minor"/>
    </font>
    <font>
      <b/>
      <sz val="20"/>
      <name val="SimSun"/>
      <charset val="134"/>
    </font>
    <font>
      <sz val="9"/>
      <name val="SimSun"/>
      <charset val="134"/>
    </font>
    <font>
      <b/>
      <sz val="11"/>
      <name val="SimSun"/>
      <charset val="134"/>
    </font>
    <font>
      <sz val="11"/>
      <color theme="1"/>
      <name val="宋体"/>
      <charset val="134"/>
    </font>
    <font>
      <sz val="11"/>
      <name val="宋体"/>
      <charset val="134"/>
    </font>
    <font>
      <sz val="11"/>
      <color indexed="8"/>
      <name val="宋体"/>
      <charset val="134"/>
    </font>
    <font>
      <sz val="11"/>
      <color indexed="8"/>
      <name val="宋体"/>
      <charset val="1"/>
      <scheme val="minor"/>
    </font>
    <font>
      <b/>
      <sz val="21"/>
      <name val="SimSun"/>
      <charset val="134"/>
    </font>
    <font>
      <sz val="11"/>
      <name val="SimSun"/>
      <charset val="134"/>
    </font>
    <font>
      <sz val="10"/>
      <name val="宋体"/>
      <charset val="134"/>
    </font>
    <font>
      <b/>
      <sz val="16"/>
      <name val="宋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indexed="8"/>
      </top>
      <bottom style="thin">
        <color auto="1"/>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indexed="0"/>
      </bottom>
      <diagonal/>
    </border>
    <border>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1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9" applyNumberFormat="0" applyFill="0" applyAlignment="0" applyProtection="0">
      <alignment vertical="center"/>
    </xf>
    <xf numFmtId="0" fontId="22" fillId="0" borderId="19" applyNumberFormat="0" applyFill="0" applyAlignment="0" applyProtection="0">
      <alignment vertical="center"/>
    </xf>
    <xf numFmtId="0" fontId="23" fillId="0" borderId="20" applyNumberFormat="0" applyFill="0" applyAlignment="0" applyProtection="0">
      <alignment vertical="center"/>
    </xf>
    <xf numFmtId="0" fontId="23" fillId="0" borderId="0" applyNumberFormat="0" applyFill="0" applyBorder="0" applyAlignment="0" applyProtection="0">
      <alignment vertical="center"/>
    </xf>
    <xf numFmtId="0" fontId="24" fillId="3" borderId="21" applyNumberFormat="0" applyAlignment="0" applyProtection="0">
      <alignment vertical="center"/>
    </xf>
    <xf numFmtId="0" fontId="25" fillId="4" borderId="22" applyNumberFormat="0" applyAlignment="0" applyProtection="0">
      <alignment vertical="center"/>
    </xf>
    <xf numFmtId="0" fontId="26" fillId="4" borderId="21" applyNumberFormat="0" applyAlignment="0" applyProtection="0">
      <alignment vertical="center"/>
    </xf>
    <xf numFmtId="0" fontId="27" fillId="5" borderId="23" applyNumberFormat="0" applyAlignment="0" applyProtection="0">
      <alignment vertical="center"/>
    </xf>
    <xf numFmtId="0" fontId="28" fillId="0" borderId="24" applyNumberFormat="0" applyFill="0" applyAlignment="0" applyProtection="0">
      <alignment vertical="center"/>
    </xf>
    <xf numFmtId="0" fontId="29" fillId="0" borderId="25"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0" fillId="0" borderId="0">
      <alignment vertical="center"/>
    </xf>
  </cellStyleXfs>
  <cellXfs count="5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left" vertical="center" wrapText="1"/>
    </xf>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righ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6" xfId="0" applyFont="1" applyFill="1" applyBorder="1" applyAlignment="1">
      <alignment horizontal="center" vertical="center"/>
    </xf>
    <xf numFmtId="0" fontId="0" fillId="0" borderId="9" xfId="0" applyFont="1" applyFill="1" applyBorder="1" applyAlignment="1">
      <alignment vertical="center"/>
    </xf>
    <xf numFmtId="0" fontId="7" fillId="0" borderId="6" xfId="0" applyFont="1" applyFill="1" applyBorder="1" applyAlignment="1">
      <alignment horizontal="center" vertical="center" wrapText="1"/>
    </xf>
    <xf numFmtId="0" fontId="8" fillId="0" borderId="6" xfId="0" applyFont="1" applyFill="1" applyBorder="1" applyAlignment="1">
      <alignment vertical="center" wrapText="1"/>
    </xf>
    <xf numFmtId="0" fontId="8" fillId="0" borderId="6" xfId="0" applyFont="1" applyFill="1" applyBorder="1" applyAlignment="1">
      <alignment horizontal="center" vertical="center" wrapText="1"/>
    </xf>
    <xf numFmtId="176" fontId="0" fillId="0" borderId="6" xfId="0" applyNumberFormat="1" applyFont="1" applyFill="1" applyBorder="1" applyAlignment="1">
      <alignment vertical="center"/>
    </xf>
    <xf numFmtId="177" fontId="8" fillId="0" borderId="6" xfId="1" applyNumberFormat="1" applyFont="1" applyFill="1" applyBorder="1" applyAlignment="1">
      <alignment horizontal="center" vertical="center" wrapText="1"/>
    </xf>
    <xf numFmtId="10" fontId="8" fillId="0" borderId="6" xfId="0" applyNumberFormat="1" applyFont="1" applyFill="1" applyBorder="1" applyAlignment="1">
      <alignment horizontal="center" vertical="center" wrapText="1"/>
    </xf>
    <xf numFmtId="177" fontId="9" fillId="0" borderId="6" xfId="0" applyNumberFormat="1" applyFont="1" applyFill="1" applyBorder="1" applyAlignment="1">
      <alignment horizontal="center" vertical="center"/>
    </xf>
    <xf numFmtId="177" fontId="7" fillId="0" borderId="6" xfId="0" applyNumberFormat="1" applyFont="1" applyFill="1" applyBorder="1" applyAlignment="1">
      <alignment horizontal="center" vertical="center" wrapText="1"/>
    </xf>
    <xf numFmtId="0" fontId="0" fillId="0" borderId="10" xfId="0" applyFont="1" applyFill="1" applyBorder="1" applyAlignment="1">
      <alignment vertical="center"/>
    </xf>
    <xf numFmtId="0" fontId="0" fillId="0" borderId="6" xfId="0" applyFont="1" applyFill="1" applyBorder="1" applyAlignment="1">
      <alignment horizontal="center" vertical="center"/>
    </xf>
    <xf numFmtId="177" fontId="7" fillId="0" borderId="6" xfId="49" applyNumberFormat="1" applyFont="1" applyFill="1" applyBorder="1" applyAlignment="1" applyProtection="1">
      <alignment horizontal="center" vertical="center" wrapText="1"/>
      <protection locked="0"/>
    </xf>
    <xf numFmtId="0" fontId="0" fillId="0" borderId="11" xfId="0" applyFont="1" applyFill="1" applyBorder="1" applyAlignment="1">
      <alignment vertical="center"/>
    </xf>
    <xf numFmtId="0" fontId="5" fillId="0" borderId="0" xfId="0" applyFont="1" applyFill="1" applyAlignment="1">
      <alignment horizontal="left" vertical="center" wrapText="1"/>
    </xf>
    <xf numFmtId="0" fontId="10" fillId="0" borderId="0" xfId="0" applyFont="1" applyFill="1" applyAlignment="1">
      <alignment vertical="center"/>
    </xf>
    <xf numFmtId="0" fontId="11" fillId="0" borderId="0" xfId="0" applyFont="1" applyFill="1" applyAlignment="1">
      <alignment horizontal="center" vertical="center" wrapText="1"/>
    </xf>
    <xf numFmtId="0" fontId="12" fillId="0" borderId="12" xfId="0" applyNumberFormat="1" applyFont="1" applyFill="1" applyBorder="1" applyAlignment="1">
      <alignment horizontal="center" vertical="center" wrapText="1"/>
    </xf>
    <xf numFmtId="0" fontId="12" fillId="0" borderId="13"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178" fontId="12" fillId="0" borderId="6" xfId="0" applyNumberFormat="1" applyFont="1" applyFill="1" applyBorder="1" applyAlignment="1">
      <alignment horizontal="right" vertical="center" wrapText="1"/>
    </xf>
    <xf numFmtId="178" fontId="12" fillId="0" borderId="6" xfId="0" applyNumberFormat="1" applyFont="1" applyFill="1" applyBorder="1" applyAlignment="1">
      <alignment horizontal="left" vertical="center" wrapText="1"/>
    </xf>
    <xf numFmtId="178" fontId="12" fillId="0" borderId="6" xfId="0" applyNumberFormat="1" applyFont="1" applyFill="1" applyBorder="1" applyAlignment="1">
      <alignment horizontal="center" vertical="center" wrapText="1"/>
    </xf>
    <xf numFmtId="0" fontId="13" fillId="0" borderId="0" xfId="0" applyFont="1" applyFill="1" applyAlignment="1">
      <alignment horizontal="left" vertical="center" wrapText="1"/>
    </xf>
    <xf numFmtId="0" fontId="14" fillId="0" borderId="0" xfId="0" applyNumberFormat="1" applyFont="1" applyFill="1" applyBorder="1" applyAlignment="1">
      <alignment horizontal="center" vertical="center" wrapText="1"/>
    </xf>
    <xf numFmtId="0" fontId="3" fillId="0" borderId="0" xfId="0" applyFont="1" applyFill="1" applyAlignment="1">
      <alignment vertical="center"/>
    </xf>
    <xf numFmtId="0" fontId="3" fillId="0" borderId="0" xfId="0" applyNumberFormat="1" applyFont="1" applyFill="1" applyBorder="1" applyAlignment="1">
      <alignment horizontal="right" vertical="center" wrapText="1"/>
    </xf>
    <xf numFmtId="0" fontId="3" fillId="0" borderId="0" xfId="0" applyNumberFormat="1" applyFont="1" applyFill="1" applyBorder="1" applyAlignment="1"/>
    <xf numFmtId="0" fontId="15" fillId="0" borderId="14" xfId="0" applyNumberFormat="1" applyFont="1" applyFill="1" applyBorder="1" applyAlignment="1">
      <alignment horizontal="center" vertical="center" wrapText="1"/>
    </xf>
    <xf numFmtId="0" fontId="8" fillId="0" borderId="14" xfId="0" applyNumberFormat="1" applyFont="1" applyFill="1" applyBorder="1" applyAlignment="1">
      <alignment horizontal="left" vertical="center" wrapText="1"/>
    </xf>
    <xf numFmtId="0" fontId="8" fillId="0" borderId="14" xfId="0" applyNumberFormat="1" applyFont="1" applyFill="1" applyBorder="1" applyAlignment="1">
      <alignment horizontal="center" vertical="center" wrapText="1"/>
    </xf>
    <xf numFmtId="4" fontId="8" fillId="0" borderId="14" xfId="0" applyNumberFormat="1" applyFont="1" applyFill="1" applyBorder="1" applyAlignment="1">
      <alignment horizontal="right" vertical="center" wrapText="1"/>
    </xf>
    <xf numFmtId="0" fontId="12" fillId="0" borderId="15" xfId="0" applyFont="1" applyFill="1" applyBorder="1" applyAlignment="1">
      <alignment vertical="center" wrapText="1"/>
    </xf>
    <xf numFmtId="0" fontId="12" fillId="0" borderId="16" xfId="0" applyFont="1" applyFill="1" applyBorder="1" applyAlignment="1">
      <alignment horizontal="center" vertical="center" wrapText="1"/>
    </xf>
    <xf numFmtId="178" fontId="12" fillId="0" borderId="16" xfId="0" applyNumberFormat="1" applyFont="1" applyFill="1" applyBorder="1" applyAlignment="1">
      <alignment horizontal="right" vertical="center" wrapText="1"/>
    </xf>
    <xf numFmtId="178" fontId="12" fillId="0" borderId="17" xfId="0" applyNumberFormat="1" applyFont="1" applyFill="1" applyBorder="1" applyAlignment="1">
      <alignment horizontal="right" vertical="center" wrapText="1"/>
    </xf>
    <xf numFmtId="0" fontId="13" fillId="0" borderId="4"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D25" sqref="D25"/>
    </sheetView>
  </sheetViews>
  <sheetFormatPr defaultColWidth="9" defaultRowHeight="13.5" outlineLevelCol="5"/>
  <cols>
    <col min="1" max="1" width="18" customWidth="1"/>
    <col min="2" max="2" width="31.875" customWidth="1"/>
    <col min="3" max="4" width="29.5" customWidth="1"/>
    <col min="5" max="5" width="25.25" customWidth="1"/>
  </cols>
  <sheetData>
    <row r="1" ht="20.25" spans="1:6">
      <c r="A1" s="39" t="s">
        <v>0</v>
      </c>
      <c r="B1" s="40"/>
      <c r="C1" s="40"/>
      <c r="D1" s="40"/>
      <c r="E1" s="40"/>
      <c r="F1" s="30"/>
    </row>
    <row r="2" spans="1:6">
      <c r="A2" s="41" t="s">
        <v>1</v>
      </c>
      <c r="B2" s="42"/>
      <c r="C2" s="42"/>
      <c r="D2" s="42"/>
      <c r="E2" s="42"/>
      <c r="F2" s="30"/>
    </row>
    <row r="3" spans="1:6">
      <c r="A3" s="43" t="s">
        <v>2</v>
      </c>
      <c r="B3" s="43" t="s">
        <v>3</v>
      </c>
      <c r="C3" s="43" t="s">
        <v>4</v>
      </c>
      <c r="D3" s="43" t="s">
        <v>5</v>
      </c>
      <c r="E3" s="43" t="s">
        <v>6</v>
      </c>
      <c r="F3" s="30"/>
    </row>
    <row r="4" ht="27" spans="1:6">
      <c r="A4" s="44" t="s">
        <v>7</v>
      </c>
      <c r="B4" s="45" t="s">
        <v>8</v>
      </c>
      <c r="C4" s="46"/>
      <c r="D4" s="46"/>
      <c r="E4" s="46"/>
      <c r="F4" s="30"/>
    </row>
    <row r="5" ht="27" spans="1:6">
      <c r="A5" s="44" t="s">
        <v>9</v>
      </c>
      <c r="B5" s="45" t="s">
        <v>10</v>
      </c>
      <c r="C5" s="46"/>
      <c r="D5" s="46"/>
      <c r="E5" s="46"/>
      <c r="F5" s="30"/>
    </row>
    <row r="6" ht="27" spans="1:6">
      <c r="A6" s="44" t="s">
        <v>11</v>
      </c>
      <c r="B6" s="45" t="s">
        <v>12</v>
      </c>
      <c r="C6" s="46"/>
      <c r="D6" s="46"/>
      <c r="E6" s="46"/>
      <c r="F6" s="30"/>
    </row>
    <row r="7" ht="40.5" spans="1:6">
      <c r="A7" s="44" t="s">
        <v>13</v>
      </c>
      <c r="B7" s="45" t="s">
        <v>14</v>
      </c>
      <c r="C7" s="46"/>
      <c r="D7" s="46"/>
      <c r="E7" s="46"/>
      <c r="F7" s="30"/>
    </row>
    <row r="8" ht="27" spans="1:6">
      <c r="A8" s="44" t="s">
        <v>9</v>
      </c>
      <c r="B8" s="45" t="s">
        <v>15</v>
      </c>
      <c r="C8" s="46"/>
      <c r="D8" s="46"/>
      <c r="E8" s="46"/>
      <c r="F8" s="30"/>
    </row>
    <row r="9" ht="27" spans="1:6">
      <c r="A9" s="44" t="s">
        <v>11</v>
      </c>
      <c r="B9" s="45" t="s">
        <v>16</v>
      </c>
      <c r="C9" s="46"/>
      <c r="D9" s="46"/>
      <c r="E9" s="46"/>
      <c r="F9" s="30"/>
    </row>
    <row r="10" ht="14.25" spans="1:6">
      <c r="A10" s="47" t="s">
        <v>17</v>
      </c>
      <c r="B10" s="48" t="s">
        <v>16</v>
      </c>
      <c r="C10" s="49"/>
      <c r="D10" s="49"/>
      <c r="E10" s="50"/>
      <c r="F10" s="30"/>
    </row>
    <row r="11" spans="1:6">
      <c r="A11" s="51"/>
      <c r="B11" s="51"/>
      <c r="C11" s="51"/>
      <c r="D11" s="51"/>
      <c r="E11" s="51"/>
      <c r="F11" s="30"/>
    </row>
    <row r="12" spans="1:6">
      <c r="A12" s="30"/>
      <c r="B12" s="30"/>
      <c r="C12" s="30"/>
      <c r="D12" s="30"/>
      <c r="E12" s="30"/>
      <c r="F12" s="30"/>
    </row>
  </sheetData>
  <mergeCells count="3">
    <mergeCell ref="A1:E1"/>
    <mergeCell ref="A2:E2"/>
    <mergeCell ref="A11:E1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H19" sqref="H19"/>
    </sheetView>
  </sheetViews>
  <sheetFormatPr defaultColWidth="9" defaultRowHeight="13.5" outlineLevelRow="6" outlineLevelCol="6"/>
  <cols>
    <col min="3" max="6" width="17.125" customWidth="1"/>
  </cols>
  <sheetData>
    <row r="1" spans="1:7">
      <c r="A1" s="29" t="s">
        <v>18</v>
      </c>
      <c r="B1" s="29"/>
      <c r="C1" s="30"/>
      <c r="D1" s="30"/>
      <c r="E1" s="30"/>
      <c r="F1" s="30"/>
      <c r="G1" s="30"/>
    </row>
    <row r="2" ht="26.25" spans="1:7">
      <c r="A2" s="31" t="s">
        <v>19</v>
      </c>
      <c r="B2" s="31"/>
      <c r="C2" s="31"/>
      <c r="D2" s="31"/>
      <c r="E2" s="31"/>
      <c r="F2" s="31"/>
      <c r="G2" s="30"/>
    </row>
    <row r="3" spans="1:7">
      <c r="A3" s="30"/>
      <c r="B3" s="5" t="s">
        <v>20</v>
      </c>
      <c r="C3" s="5"/>
      <c r="D3" s="5"/>
      <c r="E3" s="5"/>
      <c r="F3" s="5"/>
      <c r="G3" s="30"/>
    </row>
    <row r="4" spans="1:7">
      <c r="A4" s="32" t="s">
        <v>21</v>
      </c>
      <c r="B4" s="33" t="s">
        <v>22</v>
      </c>
      <c r="C4" s="33" t="s">
        <v>23</v>
      </c>
      <c r="D4" s="33" t="s">
        <v>24</v>
      </c>
      <c r="E4" s="33" t="s">
        <v>25</v>
      </c>
      <c r="F4" s="34" t="s">
        <v>26</v>
      </c>
      <c r="G4" s="30"/>
    </row>
    <row r="5" spans="1:7">
      <c r="A5" s="34">
        <v>1</v>
      </c>
      <c r="B5" s="35"/>
      <c r="C5" s="36"/>
      <c r="D5" s="35"/>
      <c r="E5" s="37"/>
      <c r="F5" s="35"/>
      <c r="G5" s="30"/>
    </row>
    <row r="6" spans="1:7">
      <c r="A6" s="34">
        <v>2</v>
      </c>
      <c r="B6" s="35"/>
      <c r="C6" s="36"/>
      <c r="D6" s="35"/>
      <c r="E6" s="37"/>
      <c r="F6" s="35"/>
      <c r="G6" s="30"/>
    </row>
    <row r="7" spans="1:7">
      <c r="A7" s="38" t="s">
        <v>27</v>
      </c>
      <c r="B7" s="38"/>
      <c r="C7" s="38"/>
      <c r="D7" s="38"/>
      <c r="E7" s="38"/>
      <c r="F7" s="38"/>
      <c r="G7" s="30"/>
    </row>
  </sheetData>
  <mergeCells count="4">
    <mergeCell ref="A1:B1"/>
    <mergeCell ref="A2:F2"/>
    <mergeCell ref="B3:F3"/>
    <mergeCell ref="A7:F7"/>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abSelected="1" workbookViewId="0">
      <selection activeCell="K15" sqref="K15"/>
    </sheetView>
  </sheetViews>
  <sheetFormatPr defaultColWidth="9" defaultRowHeight="14.25" outlineLevelCol="7"/>
  <cols>
    <col min="1" max="1" width="9" style="1"/>
    <col min="2" max="2" width="39.125" style="1" customWidth="1"/>
    <col min="3" max="3" width="20.5" style="1" customWidth="1"/>
    <col min="4" max="8" width="17.5" style="1" customWidth="1"/>
    <col min="9" max="16384" width="9" style="1"/>
  </cols>
  <sheetData>
    <row r="1" s="1" customFormat="1" spans="2:8">
      <c r="B1" s="2" t="s">
        <v>28</v>
      </c>
      <c r="C1" s="3"/>
      <c r="D1" s="3"/>
      <c r="E1" s="3"/>
      <c r="F1" s="3"/>
      <c r="G1" s="3"/>
      <c r="H1" s="3"/>
    </row>
    <row r="2" s="1" customFormat="1" ht="25.5" spans="2:8">
      <c r="B2" s="4" t="s">
        <v>29</v>
      </c>
      <c r="C2" s="4"/>
      <c r="D2" s="4"/>
      <c r="E2" s="4"/>
      <c r="F2" s="4"/>
      <c r="G2" s="4"/>
      <c r="H2" s="4"/>
    </row>
    <row r="3" s="1" customFormat="1" ht="15" spans="2:8">
      <c r="B3" s="5" t="s">
        <v>20</v>
      </c>
      <c r="C3" s="5"/>
      <c r="D3" s="5"/>
      <c r="E3" s="5"/>
      <c r="F3" s="5"/>
      <c r="G3" s="5"/>
      <c r="H3" s="5"/>
    </row>
    <row r="4" s="1" customFormat="1" ht="29" customHeight="1" spans="1:8">
      <c r="A4" s="6" t="s">
        <v>21</v>
      </c>
      <c r="B4" s="7" t="s">
        <v>22</v>
      </c>
      <c r="C4" s="8" t="s">
        <v>30</v>
      </c>
      <c r="D4" s="8" t="s">
        <v>24</v>
      </c>
      <c r="E4" s="8" t="s">
        <v>25</v>
      </c>
      <c r="F4" s="8" t="s">
        <v>26</v>
      </c>
      <c r="G4" s="9" t="s">
        <v>31</v>
      </c>
      <c r="H4" s="10" t="s">
        <v>32</v>
      </c>
    </row>
    <row r="5" s="1" customFormat="1" ht="29" customHeight="1" spans="1:8">
      <c r="A5" s="11"/>
      <c r="B5" s="12"/>
      <c r="C5" s="13"/>
      <c r="D5" s="13"/>
      <c r="E5" s="13"/>
      <c r="F5" s="13"/>
      <c r="G5" s="14"/>
      <c r="H5" s="10"/>
    </row>
    <row r="6" s="1" customFormat="1" ht="29" customHeight="1" spans="1:8">
      <c r="A6" s="15">
        <v>1</v>
      </c>
      <c r="B6" s="16" t="s">
        <v>33</v>
      </c>
      <c r="C6" s="17" t="s">
        <v>34</v>
      </c>
      <c r="D6" s="18" t="s">
        <v>35</v>
      </c>
      <c r="E6" s="19" t="s">
        <v>36</v>
      </c>
      <c r="F6" s="20">
        <f>3000/10000</f>
        <v>0.3</v>
      </c>
      <c r="G6" s="21">
        <v>0.85</v>
      </c>
      <c r="H6" s="22">
        <v>1</v>
      </c>
    </row>
    <row r="7" s="1" customFormat="1" ht="29" customHeight="1" spans="1:8">
      <c r="A7" s="15">
        <v>2</v>
      </c>
      <c r="B7" s="16" t="s">
        <v>33</v>
      </c>
      <c r="C7" s="17" t="s">
        <v>34</v>
      </c>
      <c r="D7" s="18" t="s">
        <v>35</v>
      </c>
      <c r="E7" s="19" t="s">
        <v>36</v>
      </c>
      <c r="F7" s="20">
        <f>1000/10000</f>
        <v>0.1</v>
      </c>
      <c r="G7" s="23">
        <v>0.85</v>
      </c>
      <c r="H7" s="22">
        <v>1</v>
      </c>
    </row>
    <row r="8" s="1" customFormat="1" ht="29" customHeight="1" spans="1:8">
      <c r="A8" s="15">
        <v>3</v>
      </c>
      <c r="B8" s="16" t="s">
        <v>37</v>
      </c>
      <c r="C8" s="17" t="s">
        <v>38</v>
      </c>
      <c r="D8" s="18" t="s">
        <v>35</v>
      </c>
      <c r="E8" s="19" t="s">
        <v>36</v>
      </c>
      <c r="F8" s="20">
        <f>10000/10000</f>
        <v>1</v>
      </c>
      <c r="G8" s="24">
        <v>8.34</v>
      </c>
      <c r="H8" s="22">
        <v>1</v>
      </c>
    </row>
    <row r="9" s="1" customFormat="1" ht="29" customHeight="1" spans="1:8">
      <c r="A9" s="15">
        <v>4</v>
      </c>
      <c r="B9" s="16" t="s">
        <v>37</v>
      </c>
      <c r="C9" s="17" t="s">
        <v>34</v>
      </c>
      <c r="D9" s="18" t="s">
        <v>35</v>
      </c>
      <c r="E9" s="19" t="s">
        <v>36</v>
      </c>
      <c r="F9" s="20">
        <f>5000/10000</f>
        <v>0.5</v>
      </c>
      <c r="G9" s="15">
        <v>8.34</v>
      </c>
      <c r="H9" s="22">
        <v>1</v>
      </c>
    </row>
    <row r="10" s="1" customFormat="1" ht="29" customHeight="1" spans="1:8">
      <c r="A10" s="15">
        <v>5</v>
      </c>
      <c r="B10" s="16" t="s">
        <v>37</v>
      </c>
      <c r="C10" s="17" t="s">
        <v>34</v>
      </c>
      <c r="D10" s="18" t="s">
        <v>35</v>
      </c>
      <c r="E10" s="19" t="s">
        <v>36</v>
      </c>
      <c r="F10" s="20">
        <f>5000/10000</f>
        <v>0.5</v>
      </c>
      <c r="G10" s="15">
        <v>8.34</v>
      </c>
      <c r="H10" s="22">
        <v>1</v>
      </c>
    </row>
    <row r="11" s="1" customFormat="1" ht="29" customHeight="1" spans="1:8">
      <c r="A11" s="15">
        <v>6</v>
      </c>
      <c r="B11" s="16" t="s">
        <v>39</v>
      </c>
      <c r="C11" s="17" t="s">
        <v>34</v>
      </c>
      <c r="D11" s="18" t="s">
        <v>35</v>
      </c>
      <c r="E11" s="19" t="s">
        <v>36</v>
      </c>
      <c r="F11" s="20">
        <f>7000/10000</f>
        <v>0.7</v>
      </c>
      <c r="G11" s="23">
        <v>19.72</v>
      </c>
      <c r="H11" s="22">
        <v>1</v>
      </c>
    </row>
    <row r="12" s="1" customFormat="1" ht="29" customHeight="1" spans="1:8">
      <c r="A12" s="15">
        <v>7</v>
      </c>
      <c r="B12" s="16" t="s">
        <v>39</v>
      </c>
      <c r="C12" s="17" t="s">
        <v>34</v>
      </c>
      <c r="D12" s="18" t="s">
        <v>35</v>
      </c>
      <c r="E12" s="19" t="s">
        <v>36</v>
      </c>
      <c r="F12" s="20">
        <f>11716/10000</f>
        <v>1.1716</v>
      </c>
      <c r="G12" s="23">
        <v>19.72</v>
      </c>
      <c r="H12" s="22">
        <v>1</v>
      </c>
    </row>
    <row r="13" s="1" customFormat="1" ht="29" customHeight="1" spans="1:8">
      <c r="A13" s="15">
        <v>8</v>
      </c>
      <c r="B13" s="16" t="s">
        <v>39</v>
      </c>
      <c r="C13" s="17" t="s">
        <v>34</v>
      </c>
      <c r="D13" s="18" t="s">
        <v>35</v>
      </c>
      <c r="E13" s="19" t="s">
        <v>36</v>
      </c>
      <c r="F13" s="20">
        <f>3000/10000</f>
        <v>0.3</v>
      </c>
      <c r="G13" s="23">
        <v>19.72</v>
      </c>
      <c r="H13" s="22">
        <v>1</v>
      </c>
    </row>
    <row r="14" s="1" customFormat="1" ht="29" customHeight="1" spans="1:8">
      <c r="A14" s="15">
        <v>9</v>
      </c>
      <c r="B14" s="25" t="s">
        <v>39</v>
      </c>
      <c r="C14" s="17" t="s">
        <v>34</v>
      </c>
      <c r="D14" s="18" t="s">
        <v>35</v>
      </c>
      <c r="E14" s="19" t="s">
        <v>36</v>
      </c>
      <c r="F14" s="20">
        <f>11000/10000</f>
        <v>1.1</v>
      </c>
      <c r="G14" s="23">
        <v>19.72</v>
      </c>
      <c r="H14" s="22">
        <v>1</v>
      </c>
    </row>
    <row r="15" s="1" customFormat="1" ht="29" customHeight="1" spans="1:8">
      <c r="A15" s="15">
        <v>10</v>
      </c>
      <c r="B15" s="16" t="s">
        <v>40</v>
      </c>
      <c r="C15" s="17" t="s">
        <v>34</v>
      </c>
      <c r="D15" s="18" t="s">
        <v>35</v>
      </c>
      <c r="E15" s="19" t="s">
        <v>36</v>
      </c>
      <c r="F15" s="20">
        <f>14000/10000</f>
        <v>1.4</v>
      </c>
      <c r="G15" s="26">
        <v>7.8</v>
      </c>
      <c r="H15" s="22">
        <v>1</v>
      </c>
    </row>
    <row r="16" s="1" customFormat="1" ht="29" customHeight="1" spans="1:8">
      <c r="A16" s="15">
        <v>11</v>
      </c>
      <c r="B16" s="16" t="s">
        <v>40</v>
      </c>
      <c r="C16" s="17" t="s">
        <v>34</v>
      </c>
      <c r="D16" s="18" t="s">
        <v>35</v>
      </c>
      <c r="E16" s="19" t="s">
        <v>36</v>
      </c>
      <c r="F16" s="20">
        <f>26000/10000</f>
        <v>2.6</v>
      </c>
      <c r="G16" s="15">
        <v>7.8</v>
      </c>
      <c r="H16" s="22">
        <v>1</v>
      </c>
    </row>
    <row r="17" s="1" customFormat="1" ht="29" customHeight="1" spans="1:8">
      <c r="A17" s="15">
        <v>12</v>
      </c>
      <c r="B17" s="16" t="s">
        <v>41</v>
      </c>
      <c r="C17" s="17" t="s">
        <v>34</v>
      </c>
      <c r="D17" s="18" t="s">
        <v>35</v>
      </c>
      <c r="E17" s="19" t="s">
        <v>36</v>
      </c>
      <c r="F17" s="20">
        <f>1100/10000</f>
        <v>0.11</v>
      </c>
      <c r="G17" s="27">
        <v>1.4</v>
      </c>
      <c r="H17" s="22">
        <v>1</v>
      </c>
    </row>
    <row r="18" s="1" customFormat="1" ht="29" customHeight="1" spans="1:8">
      <c r="A18" s="15">
        <v>13</v>
      </c>
      <c r="B18" s="16" t="s">
        <v>41</v>
      </c>
      <c r="C18" s="17" t="s">
        <v>34</v>
      </c>
      <c r="D18" s="18" t="s">
        <v>35</v>
      </c>
      <c r="E18" s="19" t="s">
        <v>36</v>
      </c>
      <c r="F18" s="20">
        <f>2400/10000</f>
        <v>0.24</v>
      </c>
      <c r="G18" s="15">
        <v>1.4</v>
      </c>
      <c r="H18" s="22">
        <v>1</v>
      </c>
    </row>
    <row r="19" s="1" customFormat="1" ht="29" customHeight="1" spans="1:8">
      <c r="A19" s="15">
        <v>14</v>
      </c>
      <c r="B19" s="28" t="s">
        <v>42</v>
      </c>
      <c r="C19" s="17" t="s">
        <v>34</v>
      </c>
      <c r="D19" s="18" t="s">
        <v>35</v>
      </c>
      <c r="E19" s="19" t="s">
        <v>36</v>
      </c>
      <c r="F19" s="20">
        <f>6000/10000</f>
        <v>0.6</v>
      </c>
      <c r="G19" s="15">
        <v>0.82</v>
      </c>
      <c r="H19" s="22">
        <v>1</v>
      </c>
    </row>
  </sheetData>
  <mergeCells count="10">
    <mergeCell ref="B2:H2"/>
    <mergeCell ref="B3:H3"/>
    <mergeCell ref="A4:A5"/>
    <mergeCell ref="B4:B5"/>
    <mergeCell ref="C4:C5"/>
    <mergeCell ref="D4:D5"/>
    <mergeCell ref="E4:E5"/>
    <mergeCell ref="F4:F5"/>
    <mergeCell ref="G4:G5"/>
    <mergeCell ref="H4:H5"/>
  </mergeCells>
  <dataValidations count="1">
    <dataValidation type="list" allowBlank="1" showInputMessage="1" showErrorMessage="1" sqref="C6:C19">
      <formula1>"交通基础设施,能源项目,农林水利,生态环保项目,民生服务,冷链物流设施,市政和产业园基础设施,公共卫生设施,城镇老旧小区改造,两新一重"</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提前下达</vt:lpstr>
      <vt:lpstr>资金安排</vt:lpstr>
      <vt:lpstr>使用情况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筱莜</cp:lastModifiedBy>
  <dcterms:created xsi:type="dcterms:W3CDTF">2023-05-12T11:15:00Z</dcterms:created>
  <dcterms:modified xsi:type="dcterms:W3CDTF">2024-10-24T02:21:45Z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88E15F05AC4E44F6A2B8E13BDEC515DD_12</vt:lpwstr>
  </property>
</Properties>
</file>